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Projekty\ZŠ Opava 2024\VZ 2026\Nadlimit dodávky\TS\Část 1 - konektivita\3_Základní škola Opava, T.G.Masaryka, Mírová\Rozpočty k nacenění\"/>
    </mc:Choice>
  </mc:AlternateContent>
  <xr:revisionPtr revIDLastSave="0" documentId="13_ncr:1_{87896376-E6C9-43BA-94E8-E6BB5C6C3826}" xr6:coauthVersionLast="47" xr6:coauthVersionMax="47" xr10:uidLastSave="{00000000-0000-0000-0000-000000000000}"/>
  <bookViews>
    <workbookView xWindow="-108" yWindow="-108" windowWidth="23256" windowHeight="12456" xr2:uid="{00000000-000D-0000-FFFF-FFFF00000000}"/>
  </bookViews>
  <sheets>
    <sheet name="Mírová"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6fTqhf5f7KPgX2CNsy1kOcx1Ye3KP45s588ypIKhtPE="/>
    </ext>
  </extLst>
</workbook>
</file>

<file path=xl/calcChain.xml><?xml version="1.0" encoding="utf-8"?>
<calcChain xmlns="http://schemas.openxmlformats.org/spreadsheetml/2006/main">
  <c r="F22" i="1" l="1"/>
  <c r="H22" i="1" s="1"/>
  <c r="G22" i="1" s="1"/>
  <c r="F21" i="1"/>
  <c r="H21" i="1" s="1"/>
  <c r="G21" i="1" s="1"/>
  <c r="F20" i="1"/>
  <c r="H20" i="1" s="1"/>
  <c r="G20" i="1" s="1"/>
  <c r="F19" i="1"/>
  <c r="H19" i="1" s="1"/>
  <c r="G19" i="1" s="1"/>
  <c r="F18" i="1"/>
  <c r="H18" i="1" s="1"/>
  <c r="G18" i="1" s="1"/>
  <c r="F17" i="1"/>
  <c r="H17" i="1" s="1"/>
  <c r="G17" i="1" s="1"/>
  <c r="F16" i="1"/>
  <c r="H16" i="1" s="1"/>
  <c r="G16" i="1" s="1"/>
  <c r="F15" i="1"/>
  <c r="H15" i="1" s="1"/>
  <c r="G15" i="1" s="1"/>
  <c r="F14" i="1"/>
  <c r="H14" i="1" s="1"/>
  <c r="G14" i="1" s="1"/>
  <c r="F13" i="1"/>
  <c r="H13" i="1" s="1"/>
  <c r="G13" i="1" s="1"/>
  <c r="F12" i="1"/>
  <c r="H12" i="1" s="1"/>
  <c r="G12" i="1" s="1"/>
  <c r="F11" i="1"/>
  <c r="H11" i="1" s="1"/>
  <c r="G11" i="1" s="1"/>
  <c r="F10" i="1"/>
  <c r="H10" i="1" s="1"/>
  <c r="G10" i="1" s="1"/>
  <c r="F9" i="1"/>
  <c r="H9" i="1" s="1"/>
  <c r="G9" i="1" s="1"/>
  <c r="F8" i="1"/>
  <c r="H8" i="1" s="1"/>
  <c r="G8" i="1" s="1"/>
  <c r="F7" i="1"/>
  <c r="H7" i="1" s="1"/>
  <c r="G7" i="1" s="1"/>
  <c r="F6" i="1"/>
  <c r="F23" i="1" l="1"/>
  <c r="H23" i="1" s="1"/>
  <c r="G23" i="1" s="1"/>
  <c r="H6" i="1"/>
  <c r="G6" i="1" s="1"/>
</calcChain>
</file>

<file path=xl/sharedStrings.xml><?xml version="1.0" encoding="utf-8"?>
<sst xmlns="http://schemas.openxmlformats.org/spreadsheetml/2006/main" count="65" uniqueCount="51">
  <si>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</si>
  <si>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 Základní škola T. G. Masaryka Opava</t>
  </si>
  <si>
    <t>Požadováné řešení musí být v plném souladu s dokumentem„STANDARD KONEKTIVITY ŠKOL.pdf“.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</si>
  <si>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</si>
  <si>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</si>
  <si>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</si>
  <si>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</si>
  <si>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</si>
  <si>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</si>
  <si>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</si>
  <si>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</si>
  <si>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</si>
  <si>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</si>
  <si>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Firewall typu Next Generation, HTTP/HTTPS Web Filtering, Antivir/Antispam Services, loadballancing, aplikační kontrolu na síťové úrovni, která umožňuje zobrazení využití webových aplikací, Advanced Malware Protection, Ochrana pomocí Intrusion Prevention (IPS) - možnost definování vlastních signatur, licence na min. 5 let provozu, propustnost firewallu min. 10Gbps, NGFW propustnost min. 1 Gbps, Propustnost IPS min. 1,4 Gbps, IPsec VPN min. 6,5 Gbps, NetFlow, porty minimálně 1x console port, 1x USB port, 2x GE RJ45/SFP, 6x GbE. Cena včetně instalace, implementace a dopravy.</t>
  </si>
  <si>
    <t>ks</t>
  </si>
  <si>
    <t>Server</t>
  </si>
  <si>
    <t>umístění do Racku, velikost min. 2U, serverový CPU min. 16 jader a 28500 bodu dle www.cpubenchmark.net v době podání nabídky, možnost rozšíření o další CPU, paměť min. 128GB DDR5, složení disků 2x 2,5" SSD min. 960 GB SATA s certifikací pro servery a 4x 2,5" HDD min. 2,4TB SAS 10k rpm 12G, řadič podporující raid 5, složení Lan portu min. 4x 1GE, možnost vzdáleného ovládání na HW úrovni s reálným náhledem na instalovaný OS, redundantní zdroj min. 800W.</t>
  </si>
  <si>
    <t>soubor</t>
  </si>
  <si>
    <t>Implementační práce</t>
  </si>
  <si>
    <t>Součástí dodávky budou následující implementační práce: Předimplementační analýza provedení implementace dodávaných zařízení do stávající infrastruktury, Instalace Hypervizoru, vytvoření VM s instalací dodávaného serverového OS, implementace doménového řešení na dodávané verzi serverového OS, konfigurace služeb serveru pro naplnění specifikace - Standard konektivity škol.pdf</t>
  </si>
  <si>
    <t>člověkoden</t>
  </si>
  <si>
    <t xml:space="preserve">Serverový OS </t>
  </si>
  <si>
    <t>Trvalá licence aktuálního serverového OS kompatibilního se stávajícím systémem školy Microsoft Windows Server s podporou Virtualizace s licenci pro neomezený počet VM, splňujíci specifické pravidla dle - Standard konektivity škol.pdf, včetně licence pro min. 250ks zařízení.</t>
  </si>
  <si>
    <t>Antivir - koncové zařízení</t>
  </si>
  <si>
    <t>komplexní antivirový, antimalware, antispyware systém pro koncové body PC/NTB/Tablety- X86/X64/ARM64, monitoring PC, personální firewall, personální IPS, ochrana před neautorizovaným zásahem na stanici, systém pro blokaci exploitů ZD  (java, MS Office, PDF ...), kontrola šifr. spojení, ochrana před zapojením stanice do Bootnetu, detekce rootkitů,  vzdálená správa- admin. konzole, podpora Windows 10/11, MacOS, Android, aktualizace na dobu min. 5 let,  podpora v českém jazyce.</t>
  </si>
  <si>
    <t>Antivir - Server</t>
  </si>
  <si>
    <t>Antivirový systém pro kontrolu hrozeb, aktualizace online, antivir, podpora nabízeného serverového OS, aktualizace na dobu min. 5 let, stejný výrobce jako u Antivirového řešení pro koncové zařízení.</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</si>
  <si>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</si>
  <si>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</si>
  <si>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Systém pro Logování</t>
  </si>
  <si>
    <t>Virtuální apliance pro Logování a Monitorování,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</si>
  <si>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Síťový přepínač - centrální</t>
  </si>
  <si>
    <t>Síťový přepínač - typ 1</t>
  </si>
  <si>
    <t>Switch 48G + 4SFP port - min. 48x 10/100/1000BASE-T Port, 4x 1G SFP port, min. 370W CL4 PoE, interní AC, Switching Capacity min. 104 Gbps, podpora IEEE 802.1X, IEEE 802.1Q, IEEE 802.1S, možnost uložení více konfiguračních souborů, Centralizovaná správa podporující konfiguraci a náhled na všechny přepínače formou grafického rozhraní, včetně licence pokud je potřeba. Cena včetně instalace, konfigurace a dopravy.</t>
  </si>
  <si>
    <t>Síťový přepínač - typ 2</t>
  </si>
  <si>
    <t>Switch 24G + 4SFP port - min. 24x 10/100/1000BASE-T Port, 4x 1G SFP port, min. 370W CL4 PoE, interní AC, Switching Capacity min. 56 Gbps, podpora IEEE 802.1X, IEEE 802.1Q, IEEE 802.1S, možnost uložení více konfiguračních souborů, Centralizovaná správa podporující konfiguraci a náhled na všechny přepínače formou grafického rozhraní, včetně licence pokud je potřeba. Cena včetně instalace, konfigurace a dopravy.</t>
  </si>
  <si>
    <t>SFP modul</t>
  </si>
  <si>
    <t>SFP transceiver 1,25Gbps, 1000BASE-LX, SM, 1310nm, LC duplex, DMI, kompatibilní s dodávanými síťovými přepínači.</t>
  </si>
  <si>
    <t>Access point</t>
  </si>
  <si>
    <t>wifi 6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</si>
  <si>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Záložní NAS</t>
  </si>
  <si>
    <t>NAS pro montáž do racku 1U, Procesor min. 2 jádra, paměť min. 2GB DDR4, min. 4x pozice pro HDD 3,5", disky vyměnitelné za provozu. Podpora: RAID 0, 1, 5, 10.; USB: min. 1x USB 3.0 port, Ethernet: min. 2x 1GbE. Cena včetně dopravy, montáže, instalace, odzkoušení.</t>
  </si>
  <si>
    <t>HDD 4TB</t>
  </si>
  <si>
    <t>3.5" HDD min. 4TB pro dodávaný NAS, určené pro provoz 24/7</t>
  </si>
  <si>
    <t>SW pro zálohování</t>
  </si>
  <si>
    <t>Licence SW pro Zálohování a obnovu, pro zálohování dodávané virtualizační platformy s možností instalace na dodávaný NAS nebo Server, komponenty a funkcionality pro zálohování a replikaci VM, nástroj s integrovaným plánovačem záloh, snadná obnova VM. Aktualizace na dobu 5 let. Součástí dodávky NAS a souvisejících položek bude instalace, konfigurace zálohování dodávaných VM.</t>
  </si>
  <si>
    <t>UPS 2200VA</t>
  </si>
  <si>
    <t>záložní zdroj min. 2200VA, Line Interaktivní, výstupní porty minimálně 8x IEC 320 C13, Lan Karta pro správu UPS, montáž do Racku max. 2U. Cena včetně dopravy, montáže, instalace, odzkoušení</t>
  </si>
  <si>
    <t>Konektivita školy celkem</t>
  </si>
  <si>
    <t>UCHAZEČ VYPLNÍ POUZE ŽLUTÁ POLÍČKA !!!</t>
  </si>
  <si>
    <t>min. 16x 1G SFP port, Switching Capacity min. 128 Gbps, IEEE 802.1s, 802.1Q, 802.1X, ovládání pomocí Command-line interface.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</si>
</sst>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rgb="FF000000"/>
      <name val="Arial"/>
      <scheme val="minor"/>
    </font>
    <font>
      <sz val="9"/>
      <color theme="1"/>
      <name val="Calibri"/>
      <family val="2"/>
      <charset val="238"/>
    </font>
    <font>
      <b/>
      <sz val="14"/>
      <color theme="1"/>
      <name val="Calibri"/>
      <family val="2"/>
      <charset val="238"/>
    </font>
    <font>
      <sz val="10"/>
      <name val="Arial"/>
      <family val="2"/>
      <charset val="238"/>
    </font>
    <font>
      <sz val="9"/>
      <color rgb="FFFF0000"/>
      <name val="Calibri"/>
      <family val="2"/>
      <charset val="238"/>
    </font>
    <font>
      <b/>
      <sz val="10"/>
      <color rgb="FFFFFFFF"/>
      <name val="Calibri"/>
      <family val="2"/>
      <charset val="238"/>
    </font>
    <font>
      <b/>
      <sz val="10"/>
      <color theme="1"/>
      <name val="Calibri"/>
      <family val="2"/>
      <charset val="238"/>
    </font>
    <font>
      <sz val="9"/>
      <color rgb="FF000000"/>
      <name val="Calibri"/>
      <family val="2"/>
      <charset val="238"/>
    </font>
    <font>
      <b/>
      <sz val="9"/>
      <color theme="1"/>
      <name val="Calibri"/>
      <family val="2"/>
      <charset val="238"/>
    </font>
    <font>
      <sz val="10"/>
      <color theme="1"/>
      <name val="Calibri"/>
      <family val="2"/>
      <charset val="238"/>
    </font>
    <font>
      <b/>
      <sz val="12"/>
      <color theme="1"/>
      <name val="Calibri"/>
      <family val="2"/>
      <charset val="238"/>
    </font>
    <font>
      <sz val="10"/>
      <color theme="1"/>
      <name val="Arial"/>
      <family val="2"/>
      <charset val="238"/>
    </font>
  </fonts>
  <fills count="8">
    <fill>
      <patternFill patternType="none"/>
    </fill>
    <fill>
      <patternFill patternType="gray125"/>
    </fill>
    <fill>
      <patternFill patternType="solid">
        <fgColor rgb="FFD8D8D8"/>
        <bgColor rgb="FFD8D8D8"/>
      </patternFill>
    </fill>
    <fill>
      <patternFill patternType="solid">
        <fgColor rgb="FFF2F2F2"/>
        <bgColor rgb="FFF2F2F2"/>
      </patternFill>
    </fill>
    <fill>
      <patternFill patternType="solid">
        <fgColor rgb="FFFFC000"/>
        <bgColor rgb="FFFFC000"/>
      </patternFill>
    </fill>
    <fill>
      <patternFill patternType="solid">
        <fgColor rgb="FFFFFF00"/>
        <bgColor rgb="FFFFFF00"/>
      </patternFill>
    </fill>
    <fill>
      <patternFill patternType="solid">
        <fgColor rgb="FFFFFFFF"/>
        <bgColor rgb="FFFFFFFF"/>
      </patternFill>
    </fill>
    <fill>
      <patternFill patternType="solid">
        <fgColor rgb="FFBDD6EE"/>
        <bgColor rgb="FFBDD6EE"/>
      </patternFill>
    </fill>
  </fills>
  <borders count="14">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top/>
      <bottom/>
      <diagonal/>
    </border>
    <border>
      <left/>
      <right/>
      <top/>
      <bottom/>
      <diagonal/>
    </border>
  </borders>
  <cellStyleXfs count="1">
    <xf numFmtId="0" fontId="0" fillId="0" borderId="0"/>
  </cellStyleXfs>
  <cellXfs count="36">
    <xf numFmtId="0" fontId="0" fillId="0" borderId="0" xfId="0"/>
    <xf numFmtId="3" fontId="5" fillId="4" borderId="6" xfId="0" applyNumberFormat="1" applyFont="1" applyFill="1" applyBorder="1" applyAlignment="1">
      <alignment horizontal="center" vertical="center" wrapText="1"/>
    </xf>
    <xf numFmtId="3" fontId="5" fillId="4" borderId="6" xfId="0" applyNumberFormat="1" applyFont="1" applyFill="1" applyBorder="1" applyAlignment="1">
      <alignment vertical="center" wrapText="1"/>
    </xf>
    <xf numFmtId="3" fontId="5" fillId="4" borderId="7" xfId="0" applyNumberFormat="1" applyFont="1" applyFill="1" applyBorder="1" applyAlignment="1">
      <alignment horizontal="center" vertical="center" wrapText="1"/>
    </xf>
    <xf numFmtId="3" fontId="5" fillId="4" borderId="8" xfId="0" applyNumberFormat="1" applyFont="1" applyFill="1" applyBorder="1" applyAlignment="1">
      <alignment horizontal="center" vertical="center" wrapText="1"/>
    </xf>
    <xf numFmtId="0" fontId="1" fillId="0" borderId="9" xfId="0" applyFont="1" applyBorder="1" applyAlignment="1">
      <alignment horizontal="center" vertical="center"/>
    </xf>
    <xf numFmtId="0" fontId="7" fillId="0" borderId="9" xfId="0" applyFont="1" applyBorder="1" applyAlignment="1">
      <alignment horizontal="left" vertical="center" wrapText="1"/>
    </xf>
    <xf numFmtId="0" fontId="1" fillId="0" borderId="6" xfId="0" applyFont="1" applyBorder="1" applyAlignment="1">
      <alignment horizontal="center" vertical="center"/>
    </xf>
    <xf numFmtId="2" fontId="1" fillId="5" borderId="6" xfId="0" applyNumberFormat="1" applyFont="1" applyFill="1" applyBorder="1" applyAlignment="1">
      <alignment horizontal="center" vertical="center"/>
    </xf>
    <xf numFmtId="2" fontId="1" fillId="0" borderId="6" xfId="0" applyNumberFormat="1" applyFont="1" applyBorder="1" applyAlignment="1">
      <alignment horizontal="center" vertical="center" wrapText="1"/>
    </xf>
    <xf numFmtId="2" fontId="8" fillId="0" borderId="10" xfId="0" applyNumberFormat="1" applyFont="1" applyBorder="1" applyAlignment="1">
      <alignment horizontal="center" vertical="center" wrapText="1"/>
    </xf>
    <xf numFmtId="0" fontId="6" fillId="5" borderId="6" xfId="0" applyFont="1" applyFill="1" applyBorder="1" applyAlignment="1">
      <alignment vertical="center" wrapText="1"/>
    </xf>
    <xf numFmtId="49" fontId="1" fillId="0" borderId="10" xfId="0" applyNumberFormat="1" applyFont="1" applyBorder="1" applyAlignment="1">
      <alignment horizontal="left" vertical="center" wrapText="1"/>
    </xf>
    <xf numFmtId="0" fontId="9" fillId="2" borderId="6" xfId="0" applyFont="1" applyFill="1" applyBorder="1"/>
    <xf numFmtId="0" fontId="1" fillId="0" borderId="9" xfId="0" applyFont="1" applyBorder="1" applyAlignment="1">
      <alignment horizontal="center" vertical="center" wrapText="1"/>
    </xf>
    <xf numFmtId="0" fontId="1" fillId="0" borderId="9" xfId="0" applyFont="1" applyBorder="1" applyAlignment="1">
      <alignment horizontal="left" vertical="center" wrapText="1"/>
    </xf>
    <xf numFmtId="0" fontId="9" fillId="2" borderId="6" xfId="0" applyFont="1" applyFill="1" applyBorder="1" applyAlignment="1">
      <alignment wrapText="1"/>
    </xf>
    <xf numFmtId="0" fontId="1" fillId="0" borderId="6" xfId="0" applyFont="1" applyBorder="1" applyAlignment="1">
      <alignment horizontal="center" vertical="center" wrapText="1"/>
    </xf>
    <xf numFmtId="0" fontId="1" fillId="6" borderId="9" xfId="0" applyFont="1" applyFill="1" applyBorder="1" applyAlignment="1">
      <alignment horizontal="left" vertical="center" wrapText="1"/>
    </xf>
    <xf numFmtId="0" fontId="10" fillId="7" borderId="6" xfId="0" applyFont="1" applyFill="1" applyBorder="1"/>
    <xf numFmtId="0" fontId="10" fillId="7" borderId="6" xfId="0" applyFont="1" applyFill="1" applyBorder="1" applyAlignment="1">
      <alignment horizontal="center" vertical="center" wrapText="1"/>
    </xf>
    <xf numFmtId="0" fontId="10" fillId="7" borderId="6" xfId="0" applyFont="1" applyFill="1" applyBorder="1" applyAlignment="1">
      <alignment horizontal="center"/>
    </xf>
    <xf numFmtId="2" fontId="10" fillId="7" borderId="6" xfId="0" applyNumberFormat="1" applyFont="1" applyFill="1" applyBorder="1" applyAlignment="1">
      <alignment horizontal="center"/>
    </xf>
    <xf numFmtId="0" fontId="10" fillId="7" borderId="11" xfId="0" applyFont="1" applyFill="1" applyBorder="1"/>
    <xf numFmtId="0" fontId="1" fillId="0" borderId="0" xfId="0" applyFont="1"/>
    <xf numFmtId="0" fontId="1" fillId="0" borderId="0" xfId="0" applyFont="1" applyAlignment="1">
      <alignment horizontal="center"/>
    </xf>
    <xf numFmtId="2" fontId="11" fillId="0" borderId="0" xfId="0" applyNumberFormat="1" applyFont="1"/>
    <xf numFmtId="0" fontId="1" fillId="0" borderId="0" xfId="0" applyFont="1" applyAlignment="1">
      <alignment horizontal="left" vertical="center" wrapText="1"/>
    </xf>
    <xf numFmtId="0" fontId="0" fillId="0" borderId="0" xfId="0"/>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4" fillId="3" borderId="4" xfId="0" applyFont="1" applyFill="1" applyBorder="1" applyAlignment="1">
      <alignment horizontal="center" vertical="center" wrapText="1"/>
    </xf>
    <xf numFmtId="0" fontId="3" fillId="0" borderId="5" xfId="0" applyFont="1" applyBorder="1"/>
    <xf numFmtId="0" fontId="1" fillId="5" borderId="12" xfId="0" applyFont="1" applyFill="1" applyBorder="1" applyAlignment="1">
      <alignment horizontal="center"/>
    </xf>
    <xf numFmtId="0" fontId="3" fillId="0" borderId="13" xfId="0" applyFont="1"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00"/>
  <sheetViews>
    <sheetView tabSelected="1" topLeftCell="A16" workbookViewId="0">
      <selection activeCell="A18" sqref="A18"/>
    </sheetView>
  </sheetViews>
  <sheetFormatPr defaultColWidth="12.5546875" defaultRowHeight="15" customHeight="1" x14ac:dyDescent="0.25"/>
  <cols>
    <col min="1" max="1" width="17.88671875" customWidth="1"/>
    <col min="2" max="2" width="111.5546875" customWidth="1"/>
    <col min="3" max="3" width="8.5546875" customWidth="1"/>
    <col min="4" max="4" width="4.44140625" customWidth="1"/>
    <col min="5" max="5" width="9.109375" customWidth="1"/>
    <col min="6" max="6" width="13.44140625" customWidth="1"/>
    <col min="7" max="7" width="13.109375" customWidth="1"/>
    <col min="8" max="8" width="14.5546875" customWidth="1"/>
    <col min="9" max="9" width="19.77734375" customWidth="1"/>
    <col min="10" max="26" width="9.5546875" customWidth="1"/>
  </cols>
  <sheetData>
    <row r="1" spans="1:9" ht="45" customHeight="1" x14ac:dyDescent="0.25">
      <c r="A1" s="27" t="s">
        <v>0</v>
      </c>
      <c r="B1" s="28"/>
      <c r="C1" s="28"/>
      <c r="D1" s="28"/>
      <c r="E1" s="28"/>
      <c r="F1" s="28"/>
      <c r="G1" s="28"/>
      <c r="H1" s="28"/>
      <c r="I1" s="28"/>
    </row>
    <row r="2" spans="1:9" ht="12.75" customHeight="1" x14ac:dyDescent="0.25">
      <c r="A2" s="29" t="s">
        <v>1</v>
      </c>
      <c r="B2" s="30"/>
      <c r="C2" s="30"/>
      <c r="D2" s="30"/>
      <c r="E2" s="30"/>
      <c r="F2" s="30"/>
      <c r="G2" s="30"/>
      <c r="H2" s="30"/>
      <c r="I2" s="30"/>
    </row>
    <row r="3" spans="1:9" ht="12.75" customHeight="1" x14ac:dyDescent="0.25">
      <c r="A3" s="31"/>
      <c r="B3" s="28"/>
      <c r="C3" s="28"/>
      <c r="D3" s="28"/>
      <c r="E3" s="28"/>
      <c r="F3" s="28"/>
      <c r="G3" s="28"/>
      <c r="H3" s="28"/>
      <c r="I3" s="28"/>
    </row>
    <row r="4" spans="1:9" ht="20.25" customHeight="1" x14ac:dyDescent="0.25">
      <c r="A4" s="32" t="s">
        <v>2</v>
      </c>
      <c r="B4" s="33"/>
      <c r="C4" s="33"/>
      <c r="D4" s="33"/>
      <c r="E4" s="33"/>
      <c r="F4" s="33"/>
      <c r="G4" s="33"/>
      <c r="H4" s="33"/>
      <c r="I4" s="33"/>
    </row>
    <row r="5" spans="1:9" ht="42" customHeight="1" x14ac:dyDescent="0.25">
      <c r="A5" s="1" t="s">
        <v>3</v>
      </c>
      <c r="B5" s="2" t="s">
        <v>4</v>
      </c>
      <c r="C5" s="3" t="s">
        <v>5</v>
      </c>
      <c r="D5" s="1" t="s">
        <v>6</v>
      </c>
      <c r="E5" s="1" t="s">
        <v>7</v>
      </c>
      <c r="F5" s="1" t="s">
        <v>8</v>
      </c>
      <c r="G5" s="1" t="s">
        <v>9</v>
      </c>
      <c r="H5" s="4" t="s">
        <v>10</v>
      </c>
      <c r="I5" s="4" t="s">
        <v>11</v>
      </c>
    </row>
    <row r="6" spans="1:9" ht="48" x14ac:dyDescent="0.25">
      <c r="A6" s="5" t="s">
        <v>12</v>
      </c>
      <c r="B6" s="6" t="s">
        <v>13</v>
      </c>
      <c r="C6" s="7" t="s">
        <v>14</v>
      </c>
      <c r="D6" s="7">
        <v>1</v>
      </c>
      <c r="E6" s="8"/>
      <c r="F6" s="9">
        <f t="shared" ref="F6:F22" si="0">ABS(D6*E6)</f>
        <v>0</v>
      </c>
      <c r="G6" s="9">
        <f t="shared" ref="G6:G23" si="1">ABS(H6-F6)</f>
        <v>0</v>
      </c>
      <c r="H6" s="10">
        <f t="shared" ref="H6:H23" si="2">ABS(F6*1.21)</f>
        <v>0</v>
      </c>
      <c r="I6" s="11"/>
    </row>
    <row r="7" spans="1:9" ht="36" x14ac:dyDescent="0.25">
      <c r="A7" s="7" t="s">
        <v>15</v>
      </c>
      <c r="B7" s="6" t="s">
        <v>16</v>
      </c>
      <c r="C7" s="7" t="s">
        <v>17</v>
      </c>
      <c r="D7" s="7">
        <v>1</v>
      </c>
      <c r="E7" s="8"/>
      <c r="F7" s="9">
        <f t="shared" si="0"/>
        <v>0</v>
      </c>
      <c r="G7" s="9">
        <f t="shared" si="1"/>
        <v>0</v>
      </c>
      <c r="H7" s="10">
        <f t="shared" si="2"/>
        <v>0</v>
      </c>
      <c r="I7" s="11"/>
    </row>
    <row r="8" spans="1:9" ht="36" x14ac:dyDescent="0.3">
      <c r="A8" s="5" t="s">
        <v>18</v>
      </c>
      <c r="B8" s="12" t="s">
        <v>19</v>
      </c>
      <c r="C8" s="7" t="s">
        <v>20</v>
      </c>
      <c r="D8" s="7">
        <v>16</v>
      </c>
      <c r="E8" s="8"/>
      <c r="F8" s="9">
        <f t="shared" si="0"/>
        <v>0</v>
      </c>
      <c r="G8" s="9">
        <f t="shared" si="1"/>
        <v>0</v>
      </c>
      <c r="H8" s="10">
        <f t="shared" si="2"/>
        <v>0</v>
      </c>
      <c r="I8" s="13"/>
    </row>
    <row r="9" spans="1:9" ht="24" x14ac:dyDescent="0.3">
      <c r="A9" s="14" t="s">
        <v>21</v>
      </c>
      <c r="B9" s="15" t="s">
        <v>22</v>
      </c>
      <c r="C9" s="7" t="s">
        <v>17</v>
      </c>
      <c r="D9" s="7">
        <v>1</v>
      </c>
      <c r="E9" s="8"/>
      <c r="F9" s="9">
        <f t="shared" si="0"/>
        <v>0</v>
      </c>
      <c r="G9" s="9">
        <f t="shared" si="1"/>
        <v>0</v>
      </c>
      <c r="H9" s="10">
        <f t="shared" si="2"/>
        <v>0</v>
      </c>
      <c r="I9" s="16"/>
    </row>
    <row r="10" spans="1:9" ht="48" x14ac:dyDescent="0.3">
      <c r="A10" s="17" t="s">
        <v>23</v>
      </c>
      <c r="B10" s="15" t="s">
        <v>24</v>
      </c>
      <c r="C10" s="7" t="s">
        <v>14</v>
      </c>
      <c r="D10" s="7">
        <v>250</v>
      </c>
      <c r="E10" s="8"/>
      <c r="F10" s="9">
        <f t="shared" si="0"/>
        <v>0</v>
      </c>
      <c r="G10" s="9">
        <f t="shared" si="1"/>
        <v>0</v>
      </c>
      <c r="H10" s="10">
        <f t="shared" si="2"/>
        <v>0</v>
      </c>
      <c r="I10" s="16"/>
    </row>
    <row r="11" spans="1:9" ht="36" customHeight="1" x14ac:dyDescent="0.3">
      <c r="A11" s="17" t="s">
        <v>25</v>
      </c>
      <c r="B11" s="15" t="s">
        <v>26</v>
      </c>
      <c r="C11" s="7" t="s">
        <v>14</v>
      </c>
      <c r="D11" s="7">
        <v>1</v>
      </c>
      <c r="E11" s="8"/>
      <c r="F11" s="9">
        <f t="shared" si="0"/>
        <v>0</v>
      </c>
      <c r="G11" s="9">
        <f t="shared" si="1"/>
        <v>0</v>
      </c>
      <c r="H11" s="10">
        <f t="shared" si="2"/>
        <v>0</v>
      </c>
      <c r="I11" s="16"/>
    </row>
    <row r="12" spans="1:9" ht="204" x14ac:dyDescent="0.25">
      <c r="A12" s="14" t="s">
        <v>27</v>
      </c>
      <c r="B12" s="15" t="s">
        <v>28</v>
      </c>
      <c r="C12" s="7" t="s">
        <v>17</v>
      </c>
      <c r="D12" s="7">
        <v>1</v>
      </c>
      <c r="E12" s="8"/>
      <c r="F12" s="9">
        <f t="shared" si="0"/>
        <v>0</v>
      </c>
      <c r="G12" s="9">
        <f t="shared" si="1"/>
        <v>0</v>
      </c>
      <c r="H12" s="10">
        <f t="shared" si="2"/>
        <v>0</v>
      </c>
      <c r="I12" s="11"/>
    </row>
    <row r="13" spans="1:9" ht="56.25" customHeight="1" x14ac:dyDescent="0.3">
      <c r="A13" s="17" t="s">
        <v>29</v>
      </c>
      <c r="B13" s="15" t="s">
        <v>30</v>
      </c>
      <c r="C13" s="7" t="s">
        <v>14</v>
      </c>
      <c r="D13" s="7">
        <v>1</v>
      </c>
      <c r="E13" s="8"/>
      <c r="F13" s="9">
        <f t="shared" si="0"/>
        <v>0</v>
      </c>
      <c r="G13" s="9">
        <f t="shared" si="1"/>
        <v>0</v>
      </c>
      <c r="H13" s="10">
        <f t="shared" si="2"/>
        <v>0</v>
      </c>
      <c r="I13" s="16"/>
    </row>
    <row r="14" spans="1:9" ht="34.5" customHeight="1" x14ac:dyDescent="0.25">
      <c r="A14" s="5" t="s">
        <v>31</v>
      </c>
      <c r="B14" s="15" t="s">
        <v>50</v>
      </c>
      <c r="C14" s="5" t="s">
        <v>14</v>
      </c>
      <c r="D14" s="5">
        <v>1</v>
      </c>
      <c r="E14" s="8"/>
      <c r="F14" s="9">
        <f t="shared" si="0"/>
        <v>0</v>
      </c>
      <c r="G14" s="9">
        <f t="shared" si="1"/>
        <v>0</v>
      </c>
      <c r="H14" s="10">
        <f t="shared" si="2"/>
        <v>0</v>
      </c>
      <c r="I14" s="11"/>
    </row>
    <row r="15" spans="1:9" ht="46.5" customHeight="1" x14ac:dyDescent="0.25">
      <c r="A15" s="5" t="s">
        <v>32</v>
      </c>
      <c r="B15" s="15" t="s">
        <v>33</v>
      </c>
      <c r="C15" s="5" t="s">
        <v>14</v>
      </c>
      <c r="D15" s="5">
        <v>4</v>
      </c>
      <c r="E15" s="8"/>
      <c r="F15" s="9">
        <f t="shared" si="0"/>
        <v>0</v>
      </c>
      <c r="G15" s="9">
        <f t="shared" si="1"/>
        <v>0</v>
      </c>
      <c r="H15" s="10">
        <f t="shared" si="2"/>
        <v>0</v>
      </c>
      <c r="I15" s="11"/>
    </row>
    <row r="16" spans="1:9" ht="49.5" customHeight="1" x14ac:dyDescent="0.25">
      <c r="A16" s="5" t="s">
        <v>34</v>
      </c>
      <c r="B16" s="15" t="s">
        <v>35</v>
      </c>
      <c r="C16" s="5" t="s">
        <v>14</v>
      </c>
      <c r="D16" s="5">
        <v>3</v>
      </c>
      <c r="E16" s="8"/>
      <c r="F16" s="9">
        <f t="shared" si="0"/>
        <v>0</v>
      </c>
      <c r="G16" s="9">
        <f t="shared" si="1"/>
        <v>0</v>
      </c>
      <c r="H16" s="10">
        <f t="shared" si="2"/>
        <v>0</v>
      </c>
      <c r="I16" s="11"/>
    </row>
    <row r="17" spans="1:9" ht="28.5" customHeight="1" x14ac:dyDescent="0.3">
      <c r="A17" s="5" t="s">
        <v>36</v>
      </c>
      <c r="B17" s="15" t="s">
        <v>37</v>
      </c>
      <c r="C17" s="7" t="s">
        <v>14</v>
      </c>
      <c r="D17" s="7">
        <v>14</v>
      </c>
      <c r="E17" s="8"/>
      <c r="F17" s="9">
        <f t="shared" si="0"/>
        <v>0</v>
      </c>
      <c r="G17" s="9">
        <f t="shared" si="1"/>
        <v>0</v>
      </c>
      <c r="H17" s="10">
        <f t="shared" si="2"/>
        <v>0</v>
      </c>
      <c r="I17" s="13"/>
    </row>
    <row r="18" spans="1:9" ht="48" x14ac:dyDescent="0.25">
      <c r="A18" s="7" t="s">
        <v>38</v>
      </c>
      <c r="B18" s="15" t="s">
        <v>39</v>
      </c>
      <c r="C18" s="7" t="s">
        <v>14</v>
      </c>
      <c r="D18" s="7">
        <v>45</v>
      </c>
      <c r="E18" s="8"/>
      <c r="F18" s="9">
        <f t="shared" si="0"/>
        <v>0</v>
      </c>
      <c r="G18" s="9">
        <f t="shared" si="1"/>
        <v>0</v>
      </c>
      <c r="H18" s="10">
        <f t="shared" si="2"/>
        <v>0</v>
      </c>
      <c r="I18" s="11"/>
    </row>
    <row r="19" spans="1:9" ht="32.25" customHeight="1" x14ac:dyDescent="0.3">
      <c r="A19" s="17" t="s">
        <v>40</v>
      </c>
      <c r="B19" s="15" t="s">
        <v>41</v>
      </c>
      <c r="C19" s="7" t="s">
        <v>14</v>
      </c>
      <c r="D19" s="7">
        <v>1</v>
      </c>
      <c r="E19" s="8"/>
      <c r="F19" s="9">
        <f t="shared" si="0"/>
        <v>0</v>
      </c>
      <c r="G19" s="9">
        <f t="shared" si="1"/>
        <v>0</v>
      </c>
      <c r="H19" s="10">
        <f t="shared" si="2"/>
        <v>0</v>
      </c>
      <c r="I19" s="13"/>
    </row>
    <row r="20" spans="1:9" ht="28.5" customHeight="1" x14ac:dyDescent="0.3">
      <c r="A20" s="17" t="s">
        <v>42</v>
      </c>
      <c r="B20" s="15" t="s">
        <v>43</v>
      </c>
      <c r="C20" s="7" t="s">
        <v>14</v>
      </c>
      <c r="D20" s="7">
        <v>4</v>
      </c>
      <c r="E20" s="8"/>
      <c r="F20" s="9">
        <f t="shared" si="0"/>
        <v>0</v>
      </c>
      <c r="G20" s="9">
        <f t="shared" si="1"/>
        <v>0</v>
      </c>
      <c r="H20" s="10">
        <f t="shared" si="2"/>
        <v>0</v>
      </c>
      <c r="I20" s="13"/>
    </row>
    <row r="21" spans="1:9" ht="52.5" customHeight="1" x14ac:dyDescent="0.3">
      <c r="A21" s="17" t="s">
        <v>44</v>
      </c>
      <c r="B21" s="18" t="s">
        <v>45</v>
      </c>
      <c r="C21" s="7" t="s">
        <v>14</v>
      </c>
      <c r="D21" s="7">
        <v>1</v>
      </c>
      <c r="E21" s="8"/>
      <c r="F21" s="9">
        <f t="shared" si="0"/>
        <v>0</v>
      </c>
      <c r="G21" s="9">
        <f t="shared" si="1"/>
        <v>0</v>
      </c>
      <c r="H21" s="10">
        <f t="shared" si="2"/>
        <v>0</v>
      </c>
      <c r="I21" s="13"/>
    </row>
    <row r="22" spans="1:9" ht="33.75" customHeight="1" x14ac:dyDescent="0.3">
      <c r="A22" s="17" t="s">
        <v>46</v>
      </c>
      <c r="B22" s="15" t="s">
        <v>47</v>
      </c>
      <c r="C22" s="7" t="s">
        <v>14</v>
      </c>
      <c r="D22" s="7">
        <v>1</v>
      </c>
      <c r="E22" s="8"/>
      <c r="F22" s="9">
        <f t="shared" si="0"/>
        <v>0</v>
      </c>
      <c r="G22" s="9">
        <f t="shared" si="1"/>
        <v>0</v>
      </c>
      <c r="H22" s="10">
        <f t="shared" si="2"/>
        <v>0</v>
      </c>
      <c r="I22" s="13"/>
    </row>
    <row r="23" spans="1:9" ht="12.75" customHeight="1" x14ac:dyDescent="0.3">
      <c r="A23" s="19"/>
      <c r="B23" s="20" t="s">
        <v>48</v>
      </c>
      <c r="C23" s="21"/>
      <c r="D23" s="21"/>
      <c r="E23" s="22"/>
      <c r="F23" s="22">
        <f>SUM(F6:F22)</f>
        <v>0</v>
      </c>
      <c r="G23" s="22">
        <f t="shared" si="1"/>
        <v>0</v>
      </c>
      <c r="H23" s="22">
        <f t="shared" si="2"/>
        <v>0</v>
      </c>
      <c r="I23" s="23"/>
    </row>
    <row r="24" spans="1:9" ht="12.75" customHeight="1" x14ac:dyDescent="0.25">
      <c r="A24" s="24"/>
      <c r="B24" s="34" t="s">
        <v>49</v>
      </c>
      <c r="C24" s="25"/>
      <c r="D24" s="25"/>
      <c r="E24" s="25"/>
      <c r="F24" s="25"/>
      <c r="G24" s="25"/>
      <c r="H24" s="25"/>
      <c r="I24" s="24"/>
    </row>
    <row r="25" spans="1:9" ht="12.75" customHeight="1" x14ac:dyDescent="0.25">
      <c r="A25" s="24"/>
      <c r="B25" s="35"/>
      <c r="C25" s="25"/>
      <c r="D25" s="25"/>
      <c r="E25" s="25"/>
      <c r="F25" s="25"/>
      <c r="G25" s="25"/>
      <c r="H25" s="25"/>
      <c r="I25" s="24"/>
    </row>
    <row r="26" spans="1:9" ht="12.75" customHeight="1" x14ac:dyDescent="0.25">
      <c r="E26" s="26"/>
    </row>
    <row r="27" spans="1:9" ht="12.75" customHeight="1" x14ac:dyDescent="0.25"/>
    <row r="28" spans="1:9" ht="12.75" customHeight="1" x14ac:dyDescent="0.25"/>
    <row r="29" spans="1:9" ht="12.75" customHeight="1" x14ac:dyDescent="0.25"/>
    <row r="30" spans="1:9" ht="12.75" customHeight="1" x14ac:dyDescent="0.25"/>
    <row r="31" spans="1:9" ht="12.75" customHeight="1" x14ac:dyDescent="0.25"/>
    <row r="32" spans="1:9"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mergeCells count="4">
    <mergeCell ref="A1:I1"/>
    <mergeCell ref="A2:I3"/>
    <mergeCell ref="A4:I4"/>
    <mergeCell ref="B24:B25"/>
  </mergeCells>
  <pageMargins left="0.7" right="0.7"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1</vt:i4>
      </vt:variant>
    </vt:vector>
  </HeadingPairs>
  <TitlesOfParts>
    <vt:vector size="1" baseType="lpstr">
      <vt:lpstr>Mírová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2018-04-10T08:25:02Z</dcterms:created>
  <dcterms:modified xsi:type="dcterms:W3CDTF">2026-01-07T11:12:57Z</dcterms:modified>
</cp:coreProperties>
</file>